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lik IT\bahan\Borang Sasaran UPSR\"/>
    </mc:Choice>
  </mc:AlternateContent>
  <bookViews>
    <workbookView xWindow="120" yWindow="60" windowWidth="15270" windowHeight="8445" activeTab="6"/>
  </bookViews>
  <sheets>
    <sheet name="2011" sheetId="10" r:id="rId1"/>
    <sheet name="2012" sheetId="11" r:id="rId2"/>
    <sheet name="2013" sheetId="12" r:id="rId3"/>
    <sheet name="2014" sheetId="13" r:id="rId4"/>
    <sheet name="2015" sheetId="14" r:id="rId5"/>
    <sheet name="2016" sheetId="15" r:id="rId6"/>
    <sheet name="SASARAN 2017" sheetId="5" r:id="rId7"/>
  </sheets>
  <calcPr calcId="152511"/>
</workbook>
</file>

<file path=xl/calcChain.xml><?xml version="1.0" encoding="utf-8"?>
<calcChain xmlns="http://schemas.openxmlformats.org/spreadsheetml/2006/main">
  <c r="H10" i="5" l="1"/>
  <c r="H9" i="5"/>
  <c r="H8" i="5"/>
  <c r="H7" i="5"/>
  <c r="H6" i="5"/>
  <c r="H5" i="5"/>
  <c r="H10" i="15"/>
  <c r="H6" i="15"/>
  <c r="B5" i="15"/>
  <c r="I5" i="15" s="1"/>
  <c r="J8" i="15"/>
  <c r="J10" i="15"/>
  <c r="H8" i="15"/>
  <c r="H9" i="15"/>
  <c r="B8" i="15"/>
  <c r="I8" i="15" s="1"/>
  <c r="H5" i="15" l="1"/>
  <c r="B7" i="15"/>
  <c r="I7" i="15" s="1"/>
  <c r="J6" i="15"/>
  <c r="B10" i="15"/>
  <c r="I10" i="15" s="1"/>
  <c r="B6" i="15"/>
  <c r="I6" i="15" s="1"/>
  <c r="H7" i="15"/>
  <c r="J9" i="15"/>
  <c r="J7" i="15"/>
  <c r="B9" i="15"/>
  <c r="I9" i="15" s="1"/>
  <c r="J5" i="15"/>
  <c r="K5" i="15" l="1"/>
  <c r="H9" i="14"/>
  <c r="H8" i="14"/>
  <c r="H7" i="14"/>
  <c r="H6" i="14"/>
  <c r="H5" i="14"/>
  <c r="H9" i="13"/>
  <c r="H8" i="13"/>
  <c r="H7" i="13"/>
  <c r="H6" i="13"/>
  <c r="H5" i="13"/>
  <c r="H6" i="12"/>
  <c r="H7" i="12"/>
  <c r="H8" i="12"/>
  <c r="H9" i="12"/>
  <c r="H5" i="12"/>
  <c r="J9" i="14"/>
  <c r="B9" i="14"/>
  <c r="I9" i="14" s="1"/>
  <c r="J8" i="14"/>
  <c r="B8" i="14"/>
  <c r="I8" i="14" s="1"/>
  <c r="J7" i="14"/>
  <c r="B7" i="14"/>
  <c r="I7" i="14" s="1"/>
  <c r="J6" i="14"/>
  <c r="B6" i="14"/>
  <c r="I6" i="14" s="1"/>
  <c r="J5" i="14"/>
  <c r="B5" i="14"/>
  <c r="I5" i="14" s="1"/>
  <c r="J9" i="13"/>
  <c r="B9" i="13"/>
  <c r="I9" i="13" s="1"/>
  <c r="J8" i="13"/>
  <c r="B8" i="13"/>
  <c r="I8" i="13" s="1"/>
  <c r="J7" i="13"/>
  <c r="B7" i="13"/>
  <c r="I7" i="13" s="1"/>
  <c r="J6" i="13"/>
  <c r="B6" i="13"/>
  <c r="I6" i="13" s="1"/>
  <c r="J5" i="13"/>
  <c r="B5" i="13"/>
  <c r="I5" i="13" s="1"/>
  <c r="J9" i="12"/>
  <c r="B9" i="12"/>
  <c r="I9" i="12" s="1"/>
  <c r="J8" i="12"/>
  <c r="B8" i="12"/>
  <c r="I8" i="12" s="1"/>
  <c r="J7" i="12"/>
  <c r="B7" i="12"/>
  <c r="I7" i="12" s="1"/>
  <c r="J6" i="12"/>
  <c r="B6" i="12"/>
  <c r="I6" i="12" s="1"/>
  <c r="J5" i="12"/>
  <c r="B5" i="12"/>
  <c r="I5" i="12" s="1"/>
  <c r="H9" i="11"/>
  <c r="H8" i="11"/>
  <c r="H7" i="11"/>
  <c r="H6" i="11"/>
  <c r="H5" i="11"/>
  <c r="H6" i="10"/>
  <c r="H7" i="10"/>
  <c r="H8" i="10"/>
  <c r="H9" i="10"/>
  <c r="H5" i="10"/>
  <c r="J9" i="11"/>
  <c r="B9" i="11"/>
  <c r="I9" i="11" s="1"/>
  <c r="J8" i="11"/>
  <c r="B8" i="11"/>
  <c r="I8" i="11" s="1"/>
  <c r="J7" i="11"/>
  <c r="B7" i="11"/>
  <c r="I7" i="11" s="1"/>
  <c r="J6" i="11"/>
  <c r="B6" i="11"/>
  <c r="I6" i="11" s="1"/>
  <c r="J5" i="11"/>
  <c r="B5" i="11"/>
  <c r="I5" i="11" s="1"/>
  <c r="I8" i="10"/>
  <c r="I5" i="10"/>
  <c r="B6" i="10"/>
  <c r="I6" i="10" s="1"/>
  <c r="B7" i="10"/>
  <c r="I7" i="10" s="1"/>
  <c r="B8" i="10"/>
  <c r="B9" i="10"/>
  <c r="I9" i="10" s="1"/>
  <c r="B5" i="10"/>
  <c r="J9" i="10"/>
  <c r="J8" i="10"/>
  <c r="J7" i="10"/>
  <c r="J6" i="10"/>
  <c r="J5" i="10"/>
  <c r="K5" i="14" l="1"/>
  <c r="K5" i="13"/>
  <c r="K5" i="12"/>
  <c r="K5" i="11"/>
  <c r="K5" i="10"/>
  <c r="B10" i="5"/>
  <c r="B9" i="5"/>
  <c r="B8" i="5"/>
  <c r="B7" i="5"/>
  <c r="B6" i="5"/>
  <c r="B5" i="5"/>
  <c r="K10" i="5"/>
  <c r="K9" i="5"/>
  <c r="I9" i="5"/>
  <c r="K8" i="5"/>
  <c r="K7" i="5"/>
  <c r="K6" i="5"/>
  <c r="L5" i="5"/>
  <c r="I5" i="5"/>
  <c r="I7" i="5" l="1"/>
  <c r="K5" i="5"/>
  <c r="M5" i="5" s="1"/>
  <c r="I6" i="5"/>
  <c r="I10" i="5"/>
  <c r="I8" i="5"/>
</calcChain>
</file>

<file path=xl/sharedStrings.xml><?xml version="1.0" encoding="utf-8"?>
<sst xmlns="http://schemas.openxmlformats.org/spreadsheetml/2006/main" count="159" uniqueCount="36">
  <si>
    <t>MATA PELAJARAN</t>
  </si>
  <si>
    <t>A</t>
  </si>
  <si>
    <t>B</t>
  </si>
  <si>
    <t>C</t>
  </si>
  <si>
    <t>D</t>
  </si>
  <si>
    <t>E</t>
  </si>
  <si>
    <t>GPMP</t>
  </si>
  <si>
    <t>% LULUS</t>
  </si>
  <si>
    <t>MATEMATIK</t>
  </si>
  <si>
    <t>SAINS</t>
  </si>
  <si>
    <t>BAHASA MELAYU (PENULISAN)</t>
  </si>
  <si>
    <t>GPS</t>
  </si>
  <si>
    <t>SASARAN</t>
  </si>
  <si>
    <t>BAHASA MELAYU (PEMAHAMAN)</t>
  </si>
  <si>
    <t>BAHASA INGGERIS (KERTAS 1)</t>
  </si>
  <si>
    <t>BAHASA INGGERIS (KERTAS 2)</t>
  </si>
  <si>
    <t>TAHUN 2016</t>
  </si>
  <si>
    <t>CALON</t>
  </si>
  <si>
    <t>BAHASA INGGERIS</t>
  </si>
  <si>
    <t>ANALISIS PENCAPAIAN UPSR</t>
  </si>
  <si>
    <t>TAHUN 2011</t>
  </si>
  <si>
    <t>TAHUN 2012</t>
  </si>
  <si>
    <t>A+B+C</t>
  </si>
  <si>
    <t>TAHUN 2013</t>
  </si>
  <si>
    <t>TAHUN 2014</t>
  </si>
  <si>
    <t>TAHUN 2015</t>
  </si>
  <si>
    <t>TAHUN 2017</t>
  </si>
  <si>
    <t>SASARAN UPSR</t>
  </si>
  <si>
    <t>TAHUN</t>
  </si>
  <si>
    <t>RANK</t>
  </si>
  <si>
    <t>BAND</t>
  </si>
  <si>
    <t>40/45</t>
  </si>
  <si>
    <t>10/45</t>
  </si>
  <si>
    <t>25/45</t>
  </si>
  <si>
    <t>18/45</t>
  </si>
  <si>
    <t>33/46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</si>
</sst>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DDAE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9" applyNumberFormat="0" applyAlignment="0" applyProtection="0"/>
    <xf numFmtId="0" fontId="12" fillId="13" borderId="10" applyNumberFormat="0" applyAlignment="0" applyProtection="0"/>
    <xf numFmtId="0" fontId="13" fillId="13" borderId="9" applyNumberFormat="0" applyAlignment="0" applyProtection="0"/>
    <xf numFmtId="0" fontId="14" fillId="0" borderId="11" applyNumberFormat="0" applyFill="0" applyAlignment="0" applyProtection="0"/>
    <xf numFmtId="0" fontId="15" fillId="14" borderId="12" applyNumberFormat="0" applyAlignment="0" applyProtection="0"/>
    <xf numFmtId="0" fontId="16" fillId="0" borderId="0" applyNumberFormat="0" applyFill="0" applyBorder="0" applyAlignment="0" applyProtection="0"/>
    <xf numFmtId="0" fontId="3" fillId="15" borderId="13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18" fillId="39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40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41" borderId="1" xfId="0" applyFill="1" applyBorder="1"/>
    <xf numFmtId="0" fontId="0" fillId="0" borderId="1" xfId="0" applyFill="1" applyBorder="1"/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41" borderId="1" xfId="0" applyFill="1" applyBorder="1" applyAlignment="1">
      <alignment horizontal="center" vertical="center"/>
    </xf>
    <xf numFmtId="1" fontId="0" fillId="41" borderId="1" xfId="0" applyNumberFormat="1" applyFill="1" applyBorder="1" applyAlignment="1">
      <alignment horizontal="center" vertical="center"/>
    </xf>
    <xf numFmtId="2" fontId="0" fillId="41" borderId="1" xfId="0" applyNumberFormat="1" applyFill="1" applyBorder="1" applyAlignment="1">
      <alignment horizontal="center" vertical="center"/>
    </xf>
    <xf numFmtId="0" fontId="0" fillId="42" borderId="1" xfId="0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2" fontId="0" fillId="41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horizontal="center" vertical="center"/>
    </xf>
    <xf numFmtId="0" fontId="0" fillId="41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3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00FF"/>
      <color rgb="FF6DDAE5"/>
      <color rgb="FF0099FF"/>
      <color rgb="FFFF9900"/>
      <color rgb="FF00FF00"/>
      <color rgb="FFFF00FF"/>
      <color rgb="FFFF66CC"/>
      <color rgb="FFCC6600"/>
      <color rgb="FF66FF33"/>
      <color rgb="FF67F5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workbookViewId="0">
      <selection activeCell="B20" sqref="B20"/>
    </sheetView>
  </sheetViews>
  <sheetFormatPr defaultRowHeight="15" x14ac:dyDescent="0.25"/>
  <cols>
    <col min="1" max="1" width="30.5703125" bestFit="1" customWidth="1"/>
  </cols>
  <sheetData>
    <row r="1" spans="1:11" ht="23.25" x14ac:dyDescent="0.3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3.25" x14ac:dyDescent="0.35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1" x14ac:dyDescent="0.25">
      <c r="A4" s="16" t="s">
        <v>0</v>
      </c>
      <c r="B4" s="15" t="s">
        <v>17</v>
      </c>
      <c r="C4" s="6" t="s">
        <v>1</v>
      </c>
      <c r="D4" s="6" t="s">
        <v>2</v>
      </c>
      <c r="E4" s="7" t="s">
        <v>3</v>
      </c>
      <c r="F4" s="7" t="s">
        <v>4</v>
      </c>
      <c r="G4" s="8" t="s">
        <v>5</v>
      </c>
      <c r="H4" s="25" t="s">
        <v>22</v>
      </c>
      <c r="I4" s="11" t="s">
        <v>7</v>
      </c>
      <c r="J4" s="16" t="s">
        <v>6</v>
      </c>
      <c r="K4" s="6" t="s">
        <v>11</v>
      </c>
    </row>
    <row r="5" spans="1:11" x14ac:dyDescent="0.25">
      <c r="A5" s="17" t="s">
        <v>13</v>
      </c>
      <c r="B5" s="22">
        <f>SUM(C5:G5)</f>
        <v>30</v>
      </c>
      <c r="C5" s="22">
        <v>2</v>
      </c>
      <c r="D5" s="22">
        <v>6</v>
      </c>
      <c r="E5" s="22">
        <v>18</v>
      </c>
      <c r="F5" s="22">
        <v>4</v>
      </c>
      <c r="G5" s="22">
        <v>0</v>
      </c>
      <c r="H5" s="22">
        <f>SUM(C5:E5)</f>
        <v>26</v>
      </c>
      <c r="I5" s="23">
        <f>SUM(C5:E5)/B5*100</f>
        <v>86.666666666666671</v>
      </c>
      <c r="J5" s="24">
        <f>(C5*1+D5*2+E5*3+F5*4+G5*5)/(C5+D5+E5+F5+G5)</f>
        <v>2.8</v>
      </c>
      <c r="K5" s="29">
        <f>AVERAGE(J5:J9)</f>
        <v>3.5066666666666664</v>
      </c>
    </row>
    <row r="6" spans="1:11" x14ac:dyDescent="0.25">
      <c r="A6" s="4" t="s">
        <v>10</v>
      </c>
      <c r="B6" s="5">
        <f t="shared" ref="B6:B9" si="0">SUM(C6:G6)</f>
        <v>30</v>
      </c>
      <c r="C6" s="2">
        <v>0</v>
      </c>
      <c r="D6" s="2">
        <v>5</v>
      </c>
      <c r="E6" s="2">
        <v>12</v>
      </c>
      <c r="F6" s="2">
        <v>9</v>
      </c>
      <c r="G6" s="2">
        <v>4</v>
      </c>
      <c r="H6" s="5">
        <f t="shared" ref="H6:H9" si="1">SUM(C6:E6)</f>
        <v>17</v>
      </c>
      <c r="I6" s="19">
        <f t="shared" ref="I6:I9" si="2">SUM(C6:E6)/B6*100</f>
        <v>56.666666666666664</v>
      </c>
      <c r="J6" s="3">
        <f>(C6*1+D6*2+E6*3+F6*4+G6*5)/(C6+D6+E6+F6+G6)</f>
        <v>3.4</v>
      </c>
      <c r="K6" s="30"/>
    </row>
    <row r="7" spans="1:11" x14ac:dyDescent="0.25">
      <c r="A7" s="17" t="s">
        <v>18</v>
      </c>
      <c r="B7" s="22">
        <f t="shared" si="0"/>
        <v>30</v>
      </c>
      <c r="C7" s="22">
        <v>0</v>
      </c>
      <c r="D7" s="22">
        <v>0</v>
      </c>
      <c r="E7" s="22">
        <v>7</v>
      </c>
      <c r="F7" s="22">
        <v>19</v>
      </c>
      <c r="G7" s="22">
        <v>4</v>
      </c>
      <c r="H7" s="22">
        <f t="shared" si="1"/>
        <v>7</v>
      </c>
      <c r="I7" s="23">
        <f t="shared" si="2"/>
        <v>23.333333333333332</v>
      </c>
      <c r="J7" s="24">
        <f>(C7*1+D7*2+E7*3+F7*4+G7*5)/(C7+D7+E7+F7+G7)</f>
        <v>3.9</v>
      </c>
      <c r="K7" s="30"/>
    </row>
    <row r="8" spans="1:11" s="21" customFormat="1" x14ac:dyDescent="0.25">
      <c r="A8" s="18" t="s">
        <v>8</v>
      </c>
      <c r="B8" s="5">
        <f t="shared" si="0"/>
        <v>30</v>
      </c>
      <c r="C8" s="5">
        <v>0</v>
      </c>
      <c r="D8" s="5">
        <v>1</v>
      </c>
      <c r="E8" s="5">
        <v>12</v>
      </c>
      <c r="F8" s="5">
        <v>11</v>
      </c>
      <c r="G8" s="5">
        <v>6</v>
      </c>
      <c r="H8" s="5">
        <f t="shared" si="1"/>
        <v>13</v>
      </c>
      <c r="I8" s="19">
        <f t="shared" si="2"/>
        <v>43.333333333333336</v>
      </c>
      <c r="J8" s="20">
        <f>(C8*1+D8*2+E8*3+F8*4+G8*5)/(C8+D8+E8+F8+G8)</f>
        <v>3.7333333333333334</v>
      </c>
      <c r="K8" s="30"/>
    </row>
    <row r="9" spans="1:11" x14ac:dyDescent="0.25">
      <c r="A9" s="17" t="s">
        <v>9</v>
      </c>
      <c r="B9" s="22">
        <f t="shared" si="0"/>
        <v>30</v>
      </c>
      <c r="C9" s="22">
        <v>0</v>
      </c>
      <c r="D9" s="22">
        <v>1</v>
      </c>
      <c r="E9" s="22">
        <v>13</v>
      </c>
      <c r="F9" s="22">
        <v>10</v>
      </c>
      <c r="G9" s="22">
        <v>6</v>
      </c>
      <c r="H9" s="22">
        <f t="shared" si="1"/>
        <v>14</v>
      </c>
      <c r="I9" s="23">
        <f t="shared" si="2"/>
        <v>46.666666666666664</v>
      </c>
      <c r="J9" s="24">
        <f>(C9*1+D9*2+E9*3+F9*4+G9*5)/(C9+D9+E9+F9+G9)</f>
        <v>3.7</v>
      </c>
      <c r="K9" s="31"/>
    </row>
    <row r="10" spans="1:11" x14ac:dyDescent="0.25">
      <c r="B10" s="1"/>
    </row>
    <row r="13" spans="1:11" ht="15.75" x14ac:dyDescent="0.25">
      <c r="A13" s="27" t="s">
        <v>28</v>
      </c>
      <c r="B13" s="27" t="s">
        <v>7</v>
      </c>
      <c r="C13" s="27" t="s">
        <v>29</v>
      </c>
      <c r="D13" s="27" t="s">
        <v>30</v>
      </c>
    </row>
    <row r="14" spans="1:11" x14ac:dyDescent="0.25">
      <c r="A14" s="2">
        <v>2011</v>
      </c>
      <c r="B14" s="2">
        <v>20</v>
      </c>
      <c r="C14" s="2" t="s">
        <v>31</v>
      </c>
      <c r="D14" s="2">
        <v>4</v>
      </c>
    </row>
  </sheetData>
  <mergeCells count="3">
    <mergeCell ref="K5:K9"/>
    <mergeCell ref="A1:K1"/>
    <mergeCell ref="A2:K2"/>
  </mergeCells>
  <printOptions horizontalCentered="1"/>
  <pageMargins left="0.25" right="0.25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21" sqref="C21"/>
    </sheetView>
  </sheetViews>
  <sheetFormatPr defaultRowHeight="15" x14ac:dyDescent="0.25"/>
  <cols>
    <col min="1" max="1" width="30.5703125" bestFit="1" customWidth="1"/>
  </cols>
  <sheetData>
    <row r="1" spans="1:11" ht="23.25" x14ac:dyDescent="0.3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3.25" x14ac:dyDescent="0.35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1" x14ac:dyDescent="0.25">
      <c r="A4" s="16" t="s">
        <v>0</v>
      </c>
      <c r="B4" s="15" t="s">
        <v>17</v>
      </c>
      <c r="C4" s="6" t="s">
        <v>1</v>
      </c>
      <c r="D4" s="6" t="s">
        <v>2</v>
      </c>
      <c r="E4" s="7" t="s">
        <v>3</v>
      </c>
      <c r="F4" s="7" t="s">
        <v>4</v>
      </c>
      <c r="G4" s="8" t="s">
        <v>5</v>
      </c>
      <c r="H4" s="25" t="s">
        <v>22</v>
      </c>
      <c r="I4" s="11" t="s">
        <v>7</v>
      </c>
      <c r="J4" s="16" t="s">
        <v>6</v>
      </c>
      <c r="K4" s="6" t="s">
        <v>11</v>
      </c>
    </row>
    <row r="5" spans="1:11" x14ac:dyDescent="0.25">
      <c r="A5" s="17" t="s">
        <v>13</v>
      </c>
      <c r="B5" s="22">
        <f>SUM(C5:G5)</f>
        <v>24</v>
      </c>
      <c r="C5" s="22">
        <v>10</v>
      </c>
      <c r="D5" s="22">
        <v>9</v>
      </c>
      <c r="E5" s="22">
        <v>4</v>
      </c>
      <c r="F5" s="22">
        <v>0</v>
      </c>
      <c r="G5" s="22">
        <v>1</v>
      </c>
      <c r="H5" s="22">
        <f>SUM(C5:E5)</f>
        <v>23</v>
      </c>
      <c r="I5" s="23">
        <f>SUM(C5:E5)/B5*100</f>
        <v>95.833333333333343</v>
      </c>
      <c r="J5" s="24">
        <f>(C5*1+D5*2+E5*3+F5*4+G5*5)/(C5+D5+E5+F5+G5)</f>
        <v>1.875</v>
      </c>
      <c r="K5" s="29">
        <f>AVERAGE(J5:J9)</f>
        <v>2.5833333333333335</v>
      </c>
    </row>
    <row r="6" spans="1:11" x14ac:dyDescent="0.25">
      <c r="A6" s="4" t="s">
        <v>10</v>
      </c>
      <c r="B6" s="5">
        <f t="shared" ref="B6:B9" si="0">SUM(C6:G6)</f>
        <v>24</v>
      </c>
      <c r="C6" s="2">
        <v>5</v>
      </c>
      <c r="D6" s="2">
        <v>12</v>
      </c>
      <c r="E6" s="2">
        <v>7</v>
      </c>
      <c r="F6" s="2">
        <v>0</v>
      </c>
      <c r="G6" s="2">
        <v>0</v>
      </c>
      <c r="H6" s="5">
        <f t="shared" ref="H6:H9" si="1">SUM(C6:E6)</f>
        <v>24</v>
      </c>
      <c r="I6" s="19">
        <f t="shared" ref="I6:I9" si="2">SUM(C6:E6)/B6*100</f>
        <v>100</v>
      </c>
      <c r="J6" s="3">
        <f>(C6*1+D6*2+E6*3+F6*4+G6*5)/(C6+D6+E6+F6+G6)</f>
        <v>2.0833333333333335</v>
      </c>
      <c r="K6" s="30"/>
    </row>
    <row r="7" spans="1:11" x14ac:dyDescent="0.25">
      <c r="A7" s="17" t="s">
        <v>18</v>
      </c>
      <c r="B7" s="22">
        <f t="shared" si="0"/>
        <v>24</v>
      </c>
      <c r="C7" s="22">
        <v>0</v>
      </c>
      <c r="D7" s="22">
        <v>3</v>
      </c>
      <c r="E7" s="22">
        <v>11</v>
      </c>
      <c r="F7" s="22">
        <v>9</v>
      </c>
      <c r="G7" s="22">
        <v>1</v>
      </c>
      <c r="H7" s="22">
        <f t="shared" si="1"/>
        <v>14</v>
      </c>
      <c r="I7" s="23">
        <f t="shared" si="2"/>
        <v>58.333333333333336</v>
      </c>
      <c r="J7" s="24">
        <f>(C7*1+D7*2+E7*3+F7*4+G7*5)/(C7+D7+E7+F7+G7)</f>
        <v>3.3333333333333335</v>
      </c>
      <c r="K7" s="30"/>
    </row>
    <row r="8" spans="1:11" x14ac:dyDescent="0.25">
      <c r="A8" s="18" t="s">
        <v>8</v>
      </c>
      <c r="B8" s="5">
        <f t="shared" si="0"/>
        <v>24</v>
      </c>
      <c r="C8" s="5">
        <v>1</v>
      </c>
      <c r="D8" s="5">
        <v>5</v>
      </c>
      <c r="E8" s="5">
        <v>14</v>
      </c>
      <c r="F8" s="5">
        <v>4</v>
      </c>
      <c r="G8" s="5">
        <v>0</v>
      </c>
      <c r="H8" s="5">
        <f t="shared" si="1"/>
        <v>20</v>
      </c>
      <c r="I8" s="19">
        <f t="shared" si="2"/>
        <v>83.333333333333343</v>
      </c>
      <c r="J8" s="20">
        <f>(C8*1+D8*2+E8*3+F8*4+G8*5)/(C8+D8+E8+F8+G8)</f>
        <v>2.875</v>
      </c>
      <c r="K8" s="30"/>
    </row>
    <row r="9" spans="1:11" x14ac:dyDescent="0.25">
      <c r="A9" s="17" t="s">
        <v>9</v>
      </c>
      <c r="B9" s="22">
        <f t="shared" si="0"/>
        <v>24</v>
      </c>
      <c r="C9" s="22">
        <v>1</v>
      </c>
      <c r="D9" s="22">
        <v>6</v>
      </c>
      <c r="E9" s="22">
        <v>15</v>
      </c>
      <c r="F9" s="22">
        <v>2</v>
      </c>
      <c r="G9" s="22">
        <v>0</v>
      </c>
      <c r="H9" s="22">
        <f t="shared" si="1"/>
        <v>22</v>
      </c>
      <c r="I9" s="23">
        <f t="shared" si="2"/>
        <v>91.666666666666657</v>
      </c>
      <c r="J9" s="24">
        <f>(C9*1+D9*2+E9*3+F9*4+G9*5)/(C9+D9+E9+F9+G9)</f>
        <v>2.75</v>
      </c>
      <c r="K9" s="31"/>
    </row>
    <row r="13" spans="1:11" ht="15.75" x14ac:dyDescent="0.25">
      <c r="A13" s="27" t="s">
        <v>28</v>
      </c>
      <c r="B13" s="27" t="s">
        <v>7</v>
      </c>
      <c r="C13" s="27" t="s">
        <v>29</v>
      </c>
      <c r="D13" s="27" t="s">
        <v>30</v>
      </c>
    </row>
    <row r="14" spans="1:11" x14ac:dyDescent="0.25">
      <c r="A14" s="2">
        <v>2012</v>
      </c>
      <c r="B14" s="2">
        <v>54.17</v>
      </c>
      <c r="C14" s="28" t="s">
        <v>32</v>
      </c>
      <c r="D14" s="2">
        <v>4</v>
      </c>
    </row>
  </sheetData>
  <mergeCells count="3">
    <mergeCell ref="A1:K1"/>
    <mergeCell ref="A2:K2"/>
    <mergeCell ref="K5:K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D14" sqref="D14"/>
    </sheetView>
  </sheetViews>
  <sheetFormatPr defaultRowHeight="15" x14ac:dyDescent="0.25"/>
  <cols>
    <col min="1" max="1" width="30.5703125" bestFit="1" customWidth="1"/>
  </cols>
  <sheetData>
    <row r="1" spans="1:11" ht="23.25" x14ac:dyDescent="0.3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3.25" x14ac:dyDescent="0.3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1" x14ac:dyDescent="0.25">
      <c r="A4" s="16" t="s">
        <v>0</v>
      </c>
      <c r="B4" s="15" t="s">
        <v>17</v>
      </c>
      <c r="C4" s="6" t="s">
        <v>1</v>
      </c>
      <c r="D4" s="6" t="s">
        <v>2</v>
      </c>
      <c r="E4" s="7" t="s">
        <v>3</v>
      </c>
      <c r="F4" s="7" t="s">
        <v>4</v>
      </c>
      <c r="G4" s="8" t="s">
        <v>5</v>
      </c>
      <c r="H4" s="25" t="s">
        <v>22</v>
      </c>
      <c r="I4" s="11" t="s">
        <v>7</v>
      </c>
      <c r="J4" s="16" t="s">
        <v>6</v>
      </c>
      <c r="K4" s="6" t="s">
        <v>11</v>
      </c>
    </row>
    <row r="5" spans="1:11" x14ac:dyDescent="0.25">
      <c r="A5" s="17" t="s">
        <v>13</v>
      </c>
      <c r="B5" s="22">
        <f>SUM(C5:G5)</f>
        <v>34</v>
      </c>
      <c r="C5" s="22">
        <v>10</v>
      </c>
      <c r="D5" s="22">
        <v>10</v>
      </c>
      <c r="E5" s="22">
        <v>11</v>
      </c>
      <c r="F5" s="22">
        <v>3</v>
      </c>
      <c r="G5" s="22">
        <v>0</v>
      </c>
      <c r="H5" s="22">
        <f>SUM(C5:E5)</f>
        <v>31</v>
      </c>
      <c r="I5" s="23">
        <f>SUM(C5:E5)/B5*100</f>
        <v>91.17647058823529</v>
      </c>
      <c r="J5" s="24">
        <f>(C5*1+D5*2+E5*3+F5*4+G5*5)/(C5+D5+E5+F5+G5)</f>
        <v>2.2058823529411766</v>
      </c>
      <c r="K5" s="29">
        <f>AVERAGE(J5:J9)</f>
        <v>3.1</v>
      </c>
    </row>
    <row r="6" spans="1:11" x14ac:dyDescent="0.25">
      <c r="A6" s="4" t="s">
        <v>10</v>
      </c>
      <c r="B6" s="5">
        <f t="shared" ref="B6:B9" si="0">SUM(C6:G6)</f>
        <v>34</v>
      </c>
      <c r="C6" s="2">
        <v>1</v>
      </c>
      <c r="D6" s="2">
        <v>14</v>
      </c>
      <c r="E6" s="2">
        <v>10</v>
      </c>
      <c r="F6" s="2">
        <v>3</v>
      </c>
      <c r="G6" s="2">
        <v>6</v>
      </c>
      <c r="H6" s="5">
        <f t="shared" ref="H6:H9" si="1">SUM(C6:E6)</f>
        <v>25</v>
      </c>
      <c r="I6" s="19">
        <f t="shared" ref="I6:I9" si="2">SUM(C6:E6)/B6*100</f>
        <v>73.529411764705884</v>
      </c>
      <c r="J6" s="3">
        <f>(C6*1+D6*2+E6*3+F6*4+G6*5)/(C6+D6+E6+F6+G6)</f>
        <v>2.9705882352941178</v>
      </c>
      <c r="K6" s="30"/>
    </row>
    <row r="7" spans="1:11" x14ac:dyDescent="0.25">
      <c r="A7" s="17" t="s">
        <v>18</v>
      </c>
      <c r="B7" s="22">
        <f t="shared" si="0"/>
        <v>34</v>
      </c>
      <c r="C7" s="22">
        <v>1</v>
      </c>
      <c r="D7" s="22">
        <v>4</v>
      </c>
      <c r="E7" s="22">
        <v>7</v>
      </c>
      <c r="F7" s="22">
        <v>8</v>
      </c>
      <c r="G7" s="22">
        <v>14</v>
      </c>
      <c r="H7" s="22">
        <f t="shared" si="1"/>
        <v>12</v>
      </c>
      <c r="I7" s="23">
        <f t="shared" si="2"/>
        <v>35.294117647058826</v>
      </c>
      <c r="J7" s="24">
        <f>(C7*1+D7*2+E7*3+F7*4+G7*5)/(C7+D7+E7+F7+G7)</f>
        <v>3.8823529411764706</v>
      </c>
      <c r="K7" s="30"/>
    </row>
    <row r="8" spans="1:11" x14ac:dyDescent="0.25">
      <c r="A8" s="18" t="s">
        <v>8</v>
      </c>
      <c r="B8" s="5">
        <f t="shared" si="0"/>
        <v>34</v>
      </c>
      <c r="C8" s="5">
        <v>1</v>
      </c>
      <c r="D8" s="5">
        <v>3</v>
      </c>
      <c r="E8" s="5">
        <v>14</v>
      </c>
      <c r="F8" s="5">
        <v>8</v>
      </c>
      <c r="G8" s="5">
        <v>8</v>
      </c>
      <c r="H8" s="5">
        <f t="shared" si="1"/>
        <v>18</v>
      </c>
      <c r="I8" s="19">
        <f t="shared" si="2"/>
        <v>52.941176470588239</v>
      </c>
      <c r="J8" s="20">
        <f>(C8*1+D8*2+E8*3+F8*4+G8*5)/(C8+D8+E8+F8+G8)</f>
        <v>3.5588235294117645</v>
      </c>
      <c r="K8" s="30"/>
    </row>
    <row r="9" spans="1:11" x14ac:dyDescent="0.25">
      <c r="A9" s="17" t="s">
        <v>9</v>
      </c>
      <c r="B9" s="22">
        <f t="shared" si="0"/>
        <v>34</v>
      </c>
      <c r="C9" s="22">
        <v>0</v>
      </c>
      <c r="D9" s="22">
        <v>14</v>
      </c>
      <c r="E9" s="22">
        <v>13</v>
      </c>
      <c r="F9" s="22">
        <v>4</v>
      </c>
      <c r="G9" s="22">
        <v>3</v>
      </c>
      <c r="H9" s="22">
        <f t="shared" si="1"/>
        <v>27</v>
      </c>
      <c r="I9" s="23">
        <f t="shared" si="2"/>
        <v>79.411764705882348</v>
      </c>
      <c r="J9" s="24">
        <f>(C9*1+D9*2+E9*3+F9*4+G9*5)/(C9+D9+E9+F9+G9)</f>
        <v>2.8823529411764706</v>
      </c>
      <c r="K9" s="31"/>
    </row>
    <row r="13" spans="1:11" ht="15.75" x14ac:dyDescent="0.25">
      <c r="A13" s="27" t="s">
        <v>28</v>
      </c>
      <c r="B13" s="27" t="s">
        <v>7</v>
      </c>
      <c r="C13" s="27" t="s">
        <v>29</v>
      </c>
      <c r="D13" s="27" t="s">
        <v>30</v>
      </c>
    </row>
    <row r="14" spans="1:11" x14ac:dyDescent="0.25">
      <c r="A14" s="2">
        <v>2013</v>
      </c>
      <c r="B14" s="2">
        <v>29.41</v>
      </c>
      <c r="C14" s="2" t="s">
        <v>33</v>
      </c>
      <c r="D14" s="2">
        <v>4</v>
      </c>
    </row>
  </sheetData>
  <mergeCells count="3">
    <mergeCell ref="A1:K1"/>
    <mergeCell ref="A2:K2"/>
    <mergeCell ref="K5:K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D14" sqref="D14"/>
    </sheetView>
  </sheetViews>
  <sheetFormatPr defaultRowHeight="15" x14ac:dyDescent="0.25"/>
  <cols>
    <col min="1" max="1" width="30.5703125" bestFit="1" customWidth="1"/>
  </cols>
  <sheetData>
    <row r="1" spans="1:11" ht="23.25" x14ac:dyDescent="0.3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3.25" x14ac:dyDescent="0.35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1" x14ac:dyDescent="0.25">
      <c r="A4" s="16" t="s">
        <v>0</v>
      </c>
      <c r="B4" s="15" t="s">
        <v>17</v>
      </c>
      <c r="C4" s="6" t="s">
        <v>1</v>
      </c>
      <c r="D4" s="6" t="s">
        <v>2</v>
      </c>
      <c r="E4" s="7" t="s">
        <v>3</v>
      </c>
      <c r="F4" s="7" t="s">
        <v>4</v>
      </c>
      <c r="G4" s="8" t="s">
        <v>5</v>
      </c>
      <c r="H4" s="25" t="s">
        <v>22</v>
      </c>
      <c r="I4" s="11" t="s">
        <v>7</v>
      </c>
      <c r="J4" s="16" t="s">
        <v>6</v>
      </c>
      <c r="K4" s="6" t="s">
        <v>11</v>
      </c>
    </row>
    <row r="5" spans="1:11" x14ac:dyDescent="0.25">
      <c r="A5" s="17" t="s">
        <v>13</v>
      </c>
      <c r="B5" s="22">
        <f>SUM(C5:G5)</f>
        <v>29</v>
      </c>
      <c r="C5" s="22">
        <v>15</v>
      </c>
      <c r="D5" s="22">
        <v>6</v>
      </c>
      <c r="E5" s="22">
        <v>7</v>
      </c>
      <c r="F5" s="22">
        <v>0</v>
      </c>
      <c r="G5" s="22">
        <v>1</v>
      </c>
      <c r="H5" s="22">
        <f>SUM(C5:E5)</f>
        <v>28</v>
      </c>
      <c r="I5" s="23">
        <f>SUM(C5:E5)/B5*100</f>
        <v>96.551724137931032</v>
      </c>
      <c r="J5" s="24">
        <f>(C5*1+D5*2+E5*3+F5*4+G5*5)/(C5+D5+E5+F5+G5)</f>
        <v>1.8275862068965518</v>
      </c>
      <c r="K5" s="29">
        <f>AVERAGE(J5:J9)</f>
        <v>2.7241379310344827</v>
      </c>
    </row>
    <row r="6" spans="1:11" x14ac:dyDescent="0.25">
      <c r="A6" s="4" t="s">
        <v>10</v>
      </c>
      <c r="B6" s="5">
        <f t="shared" ref="B6:B9" si="0">SUM(C6:G6)</f>
        <v>29</v>
      </c>
      <c r="C6" s="2">
        <v>9</v>
      </c>
      <c r="D6" s="2">
        <v>8</v>
      </c>
      <c r="E6" s="2">
        <v>4</v>
      </c>
      <c r="F6" s="2">
        <v>5</v>
      </c>
      <c r="G6" s="2">
        <v>3</v>
      </c>
      <c r="H6" s="5">
        <f t="shared" ref="H6:H9" si="1">SUM(C6:E6)</f>
        <v>21</v>
      </c>
      <c r="I6" s="19">
        <f t="shared" ref="I6:I9" si="2">SUM(C6:E6)/B6*100</f>
        <v>72.41379310344827</v>
      </c>
      <c r="J6" s="3">
        <f>(C6*1+D6*2+E6*3+F6*4+G6*5)/(C6+D6+E6+F6+G6)</f>
        <v>2.4827586206896552</v>
      </c>
      <c r="K6" s="30"/>
    </row>
    <row r="7" spans="1:11" x14ac:dyDescent="0.25">
      <c r="A7" s="17" t="s">
        <v>18</v>
      </c>
      <c r="B7" s="22">
        <f t="shared" si="0"/>
        <v>29</v>
      </c>
      <c r="C7" s="22">
        <v>2</v>
      </c>
      <c r="D7" s="22">
        <v>6</v>
      </c>
      <c r="E7" s="22">
        <v>8</v>
      </c>
      <c r="F7" s="22">
        <v>8</v>
      </c>
      <c r="G7" s="22">
        <v>5</v>
      </c>
      <c r="H7" s="22">
        <f t="shared" si="1"/>
        <v>16</v>
      </c>
      <c r="I7" s="23">
        <f t="shared" si="2"/>
        <v>55.172413793103445</v>
      </c>
      <c r="J7" s="24">
        <f>(C7*1+D7*2+E7*3+F7*4+G7*5)/(C7+D7+E7+F7+G7)</f>
        <v>3.2758620689655173</v>
      </c>
      <c r="K7" s="30"/>
    </row>
    <row r="8" spans="1:11" x14ac:dyDescent="0.25">
      <c r="A8" s="18" t="s">
        <v>8</v>
      </c>
      <c r="B8" s="5">
        <f t="shared" si="0"/>
        <v>29</v>
      </c>
      <c r="C8" s="5">
        <v>1</v>
      </c>
      <c r="D8" s="5">
        <v>7</v>
      </c>
      <c r="E8" s="5">
        <v>8</v>
      </c>
      <c r="F8" s="5">
        <v>6</v>
      </c>
      <c r="G8" s="5">
        <v>7</v>
      </c>
      <c r="H8" s="5">
        <f t="shared" si="1"/>
        <v>16</v>
      </c>
      <c r="I8" s="19">
        <f t="shared" si="2"/>
        <v>55.172413793103445</v>
      </c>
      <c r="J8" s="20">
        <f>(C8*1+D8*2+E8*3+F8*4+G8*5)/(C8+D8+E8+F8+G8)</f>
        <v>3.3793103448275863</v>
      </c>
      <c r="K8" s="30"/>
    </row>
    <row r="9" spans="1:11" x14ac:dyDescent="0.25">
      <c r="A9" s="17" t="s">
        <v>9</v>
      </c>
      <c r="B9" s="22">
        <f t="shared" si="0"/>
        <v>29</v>
      </c>
      <c r="C9" s="22">
        <v>3</v>
      </c>
      <c r="D9" s="22">
        <v>12</v>
      </c>
      <c r="E9" s="22">
        <v>9</v>
      </c>
      <c r="F9" s="22">
        <v>2</v>
      </c>
      <c r="G9" s="22">
        <v>3</v>
      </c>
      <c r="H9" s="22">
        <f t="shared" si="1"/>
        <v>24</v>
      </c>
      <c r="I9" s="23">
        <f t="shared" si="2"/>
        <v>82.758620689655174</v>
      </c>
      <c r="J9" s="24">
        <f>(C9*1+D9*2+E9*3+F9*4+G9*5)/(C9+D9+E9+F9+G9)</f>
        <v>2.6551724137931036</v>
      </c>
      <c r="K9" s="31"/>
    </row>
    <row r="13" spans="1:11" ht="15.75" x14ac:dyDescent="0.25">
      <c r="A13" s="27" t="s">
        <v>28</v>
      </c>
      <c r="B13" s="27" t="s">
        <v>7</v>
      </c>
      <c r="C13" s="27" t="s">
        <v>29</v>
      </c>
      <c r="D13" s="27" t="s">
        <v>30</v>
      </c>
    </row>
    <row r="14" spans="1:11" x14ac:dyDescent="0.25">
      <c r="A14" s="2">
        <v>2014</v>
      </c>
      <c r="B14" s="2">
        <v>51.72</v>
      </c>
      <c r="C14" s="2" t="s">
        <v>34</v>
      </c>
      <c r="D14" s="2">
        <v>4</v>
      </c>
    </row>
  </sheetData>
  <mergeCells count="3">
    <mergeCell ref="A1:K1"/>
    <mergeCell ref="A2:K2"/>
    <mergeCell ref="K5:K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D14" sqref="D14"/>
    </sheetView>
  </sheetViews>
  <sheetFormatPr defaultRowHeight="15" x14ac:dyDescent="0.25"/>
  <cols>
    <col min="1" max="1" width="30.5703125" bestFit="1" customWidth="1"/>
  </cols>
  <sheetData>
    <row r="1" spans="1:11" ht="23.25" x14ac:dyDescent="0.3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3.25" x14ac:dyDescent="0.35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1" x14ac:dyDescent="0.25">
      <c r="A4" s="16" t="s">
        <v>0</v>
      </c>
      <c r="B4" s="15" t="s">
        <v>17</v>
      </c>
      <c r="C4" s="6" t="s">
        <v>1</v>
      </c>
      <c r="D4" s="6" t="s">
        <v>2</v>
      </c>
      <c r="E4" s="7" t="s">
        <v>3</v>
      </c>
      <c r="F4" s="7" t="s">
        <v>4</v>
      </c>
      <c r="G4" s="8" t="s">
        <v>5</v>
      </c>
      <c r="H4" s="25" t="s">
        <v>22</v>
      </c>
      <c r="I4" s="11" t="s">
        <v>7</v>
      </c>
      <c r="J4" s="16" t="s">
        <v>6</v>
      </c>
      <c r="K4" s="6" t="s">
        <v>11</v>
      </c>
    </row>
    <row r="5" spans="1:11" x14ac:dyDescent="0.25">
      <c r="A5" s="17" t="s">
        <v>13</v>
      </c>
      <c r="B5" s="22">
        <f>SUM(C5:G5)</f>
        <v>25</v>
      </c>
      <c r="C5" s="22">
        <v>10</v>
      </c>
      <c r="D5" s="22">
        <v>10</v>
      </c>
      <c r="E5" s="22">
        <v>4</v>
      </c>
      <c r="F5" s="22">
        <v>1</v>
      </c>
      <c r="G5" s="22">
        <v>0</v>
      </c>
      <c r="H5" s="22">
        <f>SUM(C5:E5)</f>
        <v>24</v>
      </c>
      <c r="I5" s="23">
        <f>SUM(C5:E5)/B5*100</f>
        <v>96</v>
      </c>
      <c r="J5" s="24">
        <f>(C5*1+D5*2+E5*3+F5*4+G5*5)/(C5+D5+E5+F5+G5)</f>
        <v>1.84</v>
      </c>
      <c r="K5" s="29">
        <f>AVERAGE(J5:J9)</f>
        <v>2.944</v>
      </c>
    </row>
    <row r="6" spans="1:11" x14ac:dyDescent="0.25">
      <c r="A6" s="4" t="s">
        <v>10</v>
      </c>
      <c r="B6" s="5">
        <f t="shared" ref="B6:B9" si="0">SUM(C6:G6)</f>
        <v>25</v>
      </c>
      <c r="C6" s="2">
        <v>1</v>
      </c>
      <c r="D6" s="2">
        <v>13</v>
      </c>
      <c r="E6" s="2">
        <v>4</v>
      </c>
      <c r="F6" s="2">
        <v>4</v>
      </c>
      <c r="G6" s="2">
        <v>3</v>
      </c>
      <c r="H6" s="5">
        <f t="shared" ref="H6:H9" si="1">SUM(C6:E6)</f>
        <v>18</v>
      </c>
      <c r="I6" s="19">
        <f t="shared" ref="I6:I9" si="2">SUM(C6:E6)/B6*100</f>
        <v>72</v>
      </c>
      <c r="J6" s="3">
        <f>(C6*1+D6*2+E6*3+F6*4+G6*5)/(C6+D6+E6+F6+G6)</f>
        <v>2.8</v>
      </c>
      <c r="K6" s="30"/>
    </row>
    <row r="7" spans="1:11" x14ac:dyDescent="0.25">
      <c r="A7" s="17" t="s">
        <v>18</v>
      </c>
      <c r="B7" s="22">
        <f t="shared" si="0"/>
        <v>25</v>
      </c>
      <c r="C7" s="22">
        <v>0</v>
      </c>
      <c r="D7" s="22">
        <v>2</v>
      </c>
      <c r="E7" s="22">
        <v>8</v>
      </c>
      <c r="F7" s="22">
        <v>9</v>
      </c>
      <c r="G7" s="22">
        <v>6</v>
      </c>
      <c r="H7" s="22">
        <f t="shared" si="1"/>
        <v>10</v>
      </c>
      <c r="I7" s="23">
        <f t="shared" si="2"/>
        <v>40</v>
      </c>
      <c r="J7" s="24">
        <f>(C7*1+D7*2+E7*3+F7*4+G7*5)/(C7+D7+E7+F7+G7)</f>
        <v>3.76</v>
      </c>
      <c r="K7" s="30"/>
    </row>
    <row r="8" spans="1:11" x14ac:dyDescent="0.25">
      <c r="A8" s="18" t="s">
        <v>8</v>
      </c>
      <c r="B8" s="5">
        <f t="shared" si="0"/>
        <v>25</v>
      </c>
      <c r="C8" s="5">
        <v>2</v>
      </c>
      <c r="D8" s="5">
        <v>1</v>
      </c>
      <c r="E8" s="5">
        <v>11</v>
      </c>
      <c r="F8" s="5">
        <v>6</v>
      </c>
      <c r="G8" s="5">
        <v>5</v>
      </c>
      <c r="H8" s="5">
        <f t="shared" si="1"/>
        <v>14</v>
      </c>
      <c r="I8" s="19">
        <f t="shared" si="2"/>
        <v>56.000000000000007</v>
      </c>
      <c r="J8" s="20">
        <f>(C8*1+D8*2+E8*3+F8*4+G8*5)/(C8+D8+E8+F8+G8)</f>
        <v>3.44</v>
      </c>
      <c r="K8" s="30"/>
    </row>
    <row r="9" spans="1:11" x14ac:dyDescent="0.25">
      <c r="A9" s="17" t="s">
        <v>9</v>
      </c>
      <c r="B9" s="22">
        <f t="shared" si="0"/>
        <v>25</v>
      </c>
      <c r="C9" s="22">
        <v>0</v>
      </c>
      <c r="D9" s="22">
        <v>9</v>
      </c>
      <c r="E9" s="22">
        <v>13</v>
      </c>
      <c r="F9" s="22">
        <v>0</v>
      </c>
      <c r="G9" s="22">
        <v>3</v>
      </c>
      <c r="H9" s="22">
        <f t="shared" si="1"/>
        <v>22</v>
      </c>
      <c r="I9" s="23">
        <f t="shared" si="2"/>
        <v>88</v>
      </c>
      <c r="J9" s="24">
        <f>(C9*1+D9*2+E9*3+F9*4+G9*5)/(C9+D9+E9+F9+G9)</f>
        <v>2.88</v>
      </c>
      <c r="K9" s="31"/>
    </row>
    <row r="13" spans="1:11" ht="15.75" x14ac:dyDescent="0.25">
      <c r="A13" s="27" t="s">
        <v>28</v>
      </c>
      <c r="B13" s="27" t="s">
        <v>7</v>
      </c>
      <c r="C13" s="27" t="s">
        <v>29</v>
      </c>
      <c r="D13" s="27" t="s">
        <v>30</v>
      </c>
    </row>
    <row r="14" spans="1:11" x14ac:dyDescent="0.25">
      <c r="A14" s="2">
        <v>2015</v>
      </c>
      <c r="B14" s="2">
        <v>32</v>
      </c>
      <c r="C14" s="2" t="s">
        <v>35</v>
      </c>
      <c r="D14" s="2">
        <v>4</v>
      </c>
    </row>
  </sheetData>
  <mergeCells count="3">
    <mergeCell ref="A1:K1"/>
    <mergeCell ref="A2:K2"/>
    <mergeCell ref="K5:K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J17" sqref="J17"/>
    </sheetView>
  </sheetViews>
  <sheetFormatPr defaultRowHeight="15" x14ac:dyDescent="0.25"/>
  <cols>
    <col min="1" max="1" width="30.5703125" bestFit="1" customWidth="1"/>
  </cols>
  <sheetData>
    <row r="1" spans="1:11" ht="23.25" x14ac:dyDescent="0.3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3.25" x14ac:dyDescent="0.35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1" x14ac:dyDescent="0.25">
      <c r="A4" s="16" t="s">
        <v>0</v>
      </c>
      <c r="B4" s="15" t="s">
        <v>17</v>
      </c>
      <c r="C4" s="6" t="s">
        <v>1</v>
      </c>
      <c r="D4" s="6" t="s">
        <v>2</v>
      </c>
      <c r="E4" s="7" t="s">
        <v>3</v>
      </c>
      <c r="F4" s="7" t="s">
        <v>4</v>
      </c>
      <c r="G4" s="8" t="s">
        <v>5</v>
      </c>
      <c r="H4" s="25" t="s">
        <v>22</v>
      </c>
      <c r="I4" s="11" t="s">
        <v>7</v>
      </c>
      <c r="J4" s="16" t="s">
        <v>6</v>
      </c>
      <c r="K4" s="6" t="s">
        <v>11</v>
      </c>
    </row>
    <row r="5" spans="1:11" x14ac:dyDescent="0.25">
      <c r="A5" s="17" t="s">
        <v>13</v>
      </c>
      <c r="B5" s="22">
        <f>SUM(C5:G5)</f>
        <v>36</v>
      </c>
      <c r="C5" s="22">
        <v>10</v>
      </c>
      <c r="D5" s="22">
        <v>10</v>
      </c>
      <c r="E5" s="22">
        <v>10</v>
      </c>
      <c r="F5" s="22">
        <v>4</v>
      </c>
      <c r="G5" s="22">
        <v>2</v>
      </c>
      <c r="H5" s="22">
        <f>SUM(C5:E5)</f>
        <v>30</v>
      </c>
      <c r="I5" s="23">
        <f>SUM(C5:E5)/B5*100</f>
        <v>83.333333333333343</v>
      </c>
      <c r="J5" s="24">
        <f>(C5*1+D5*2+E5*3+F5*4+G5*5)/(C5+D5+E5+F5+G5)</f>
        <v>2.3888888888888888</v>
      </c>
      <c r="K5" s="29">
        <f>AVERAGE(J5:J10)</f>
        <v>3.5277777777777781</v>
      </c>
    </row>
    <row r="6" spans="1:11" s="21" customFormat="1" x14ac:dyDescent="0.25">
      <c r="A6" s="18" t="s">
        <v>10</v>
      </c>
      <c r="B6" s="5">
        <f t="shared" ref="B6:B10" si="0">SUM(C6:G6)</f>
        <v>36</v>
      </c>
      <c r="C6" s="2">
        <v>1</v>
      </c>
      <c r="D6" s="2">
        <v>4</v>
      </c>
      <c r="E6" s="2">
        <v>16</v>
      </c>
      <c r="F6" s="2">
        <v>11</v>
      </c>
      <c r="G6" s="2">
        <v>4</v>
      </c>
      <c r="H6" s="5">
        <f t="shared" ref="H6:H10" si="1">SUM(C6:E6)</f>
        <v>21</v>
      </c>
      <c r="I6" s="19">
        <f t="shared" ref="I6:I10" si="2">SUM(C6:E6)/B6*100</f>
        <v>58.333333333333336</v>
      </c>
      <c r="J6" s="20">
        <f t="shared" ref="J6:J10" si="3">(C6*1+D6*2+E6*3+F6*4+G6*5)/(C6+D6+E6+F6+G6)</f>
        <v>3.3611111111111112</v>
      </c>
      <c r="K6" s="30"/>
    </row>
    <row r="7" spans="1:11" x14ac:dyDescent="0.25">
      <c r="A7" s="17" t="s">
        <v>14</v>
      </c>
      <c r="B7" s="22">
        <f t="shared" si="0"/>
        <v>36</v>
      </c>
      <c r="C7" s="22">
        <v>3</v>
      </c>
      <c r="D7" s="22">
        <v>1</v>
      </c>
      <c r="E7" s="22">
        <v>6</v>
      </c>
      <c r="F7" s="22">
        <v>13</v>
      </c>
      <c r="G7" s="22">
        <v>13</v>
      </c>
      <c r="H7" s="22">
        <f t="shared" si="1"/>
        <v>10</v>
      </c>
      <c r="I7" s="23">
        <f t="shared" si="2"/>
        <v>27.777777777777779</v>
      </c>
      <c r="J7" s="24">
        <f t="shared" si="3"/>
        <v>3.8888888888888888</v>
      </c>
      <c r="K7" s="30"/>
    </row>
    <row r="8" spans="1:11" s="21" customFormat="1" x14ac:dyDescent="0.25">
      <c r="A8" s="18" t="s">
        <v>15</v>
      </c>
      <c r="B8" s="5">
        <f t="shared" si="0"/>
        <v>36</v>
      </c>
      <c r="C8" s="10">
        <v>2</v>
      </c>
      <c r="D8" s="10">
        <v>2</v>
      </c>
      <c r="E8" s="10">
        <v>1</v>
      </c>
      <c r="F8" s="10">
        <v>5</v>
      </c>
      <c r="G8" s="10">
        <v>26</v>
      </c>
      <c r="H8" s="5">
        <f t="shared" si="1"/>
        <v>5</v>
      </c>
      <c r="I8" s="19">
        <f t="shared" si="2"/>
        <v>13.888888888888889</v>
      </c>
      <c r="J8" s="20">
        <f t="shared" si="3"/>
        <v>4.416666666666667</v>
      </c>
      <c r="K8" s="30"/>
    </row>
    <row r="9" spans="1:11" x14ac:dyDescent="0.25">
      <c r="A9" s="17" t="s">
        <v>8</v>
      </c>
      <c r="B9" s="22">
        <f t="shared" si="0"/>
        <v>36</v>
      </c>
      <c r="C9" s="22">
        <v>2</v>
      </c>
      <c r="D9" s="22">
        <v>1</v>
      </c>
      <c r="E9" s="22">
        <v>5</v>
      </c>
      <c r="F9" s="22">
        <v>15</v>
      </c>
      <c r="G9" s="22">
        <v>13</v>
      </c>
      <c r="H9" s="22">
        <f t="shared" si="1"/>
        <v>8</v>
      </c>
      <c r="I9" s="23">
        <f t="shared" si="2"/>
        <v>22.222222222222221</v>
      </c>
      <c r="J9" s="24">
        <f t="shared" si="3"/>
        <v>4</v>
      </c>
      <c r="K9" s="30"/>
    </row>
    <row r="10" spans="1:11" s="21" customFormat="1" x14ac:dyDescent="0.25">
      <c r="A10" s="18" t="s">
        <v>9</v>
      </c>
      <c r="B10" s="5">
        <f t="shared" si="0"/>
        <v>36</v>
      </c>
      <c r="C10" s="10">
        <v>1</v>
      </c>
      <c r="D10" s="10">
        <v>8</v>
      </c>
      <c r="E10" s="10">
        <v>15</v>
      </c>
      <c r="F10" s="10">
        <v>10</v>
      </c>
      <c r="G10" s="10">
        <v>2</v>
      </c>
      <c r="H10" s="5">
        <f t="shared" si="1"/>
        <v>24</v>
      </c>
      <c r="I10" s="19">
        <f t="shared" si="2"/>
        <v>66.666666666666657</v>
      </c>
      <c r="J10" s="20">
        <f t="shared" si="3"/>
        <v>3.1111111111111112</v>
      </c>
      <c r="K10" s="31"/>
    </row>
    <row r="13" spans="1:11" ht="15.75" x14ac:dyDescent="0.25">
      <c r="A13" s="27" t="s">
        <v>28</v>
      </c>
      <c r="B13" s="27" t="s">
        <v>7</v>
      </c>
      <c r="C13" s="27" t="s">
        <v>29</v>
      </c>
      <c r="D13" s="27" t="s">
        <v>30</v>
      </c>
    </row>
    <row r="14" spans="1:11" x14ac:dyDescent="0.25">
      <c r="A14" s="2">
        <v>2016</v>
      </c>
      <c r="B14" s="2">
        <v>27.78</v>
      </c>
      <c r="C14" s="2"/>
      <c r="D14" s="2"/>
    </row>
  </sheetData>
  <mergeCells count="3">
    <mergeCell ref="A1:K1"/>
    <mergeCell ref="A2:K2"/>
    <mergeCell ref="K5:K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tabSelected="1" workbookViewId="0">
      <selection activeCell="C5" sqref="C5"/>
    </sheetView>
  </sheetViews>
  <sheetFormatPr defaultRowHeight="15" x14ac:dyDescent="0.25"/>
  <cols>
    <col min="1" max="1" width="30.5703125" bestFit="1" customWidth="1"/>
    <col min="2" max="2" width="17.42578125" style="1" customWidth="1"/>
    <col min="9" max="9" width="10.5703125" bestFit="1" customWidth="1"/>
    <col min="10" max="10" width="9.42578125" bestFit="1" customWidth="1"/>
  </cols>
  <sheetData>
    <row r="1" spans="1:13" ht="23.25" x14ac:dyDescent="0.35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3.25" x14ac:dyDescent="0.35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3.25" x14ac:dyDescent="0.3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5">
      <c r="A4" s="14" t="s">
        <v>0</v>
      </c>
      <c r="B4" s="15" t="s">
        <v>17</v>
      </c>
      <c r="C4" s="6" t="s">
        <v>1</v>
      </c>
      <c r="D4" s="6" t="s">
        <v>2</v>
      </c>
      <c r="E4" s="7" t="s">
        <v>3</v>
      </c>
      <c r="F4" s="7" t="s">
        <v>4</v>
      </c>
      <c r="G4" s="8" t="s">
        <v>5</v>
      </c>
      <c r="H4" s="25" t="s">
        <v>22</v>
      </c>
      <c r="I4" s="11" t="s">
        <v>7</v>
      </c>
      <c r="J4" s="12" t="s">
        <v>12</v>
      </c>
      <c r="K4" s="14" t="s">
        <v>6</v>
      </c>
      <c r="L4" s="12" t="s">
        <v>12</v>
      </c>
      <c r="M4" s="6" t="s">
        <v>11</v>
      </c>
    </row>
    <row r="5" spans="1:13" x14ac:dyDescent="0.25">
      <c r="A5" s="17" t="s">
        <v>13</v>
      </c>
      <c r="B5" s="22">
        <f>SUM(C5:G5)</f>
        <v>32</v>
      </c>
      <c r="C5" s="42">
        <v>11</v>
      </c>
      <c r="D5" s="42">
        <v>15</v>
      </c>
      <c r="E5" s="42">
        <v>4</v>
      </c>
      <c r="F5" s="42">
        <v>2</v>
      </c>
      <c r="G5" s="42">
        <v>0</v>
      </c>
      <c r="H5" s="22">
        <f>SUM(C5:E5)</f>
        <v>30</v>
      </c>
      <c r="I5" s="23">
        <f>(C5+D5+E5+F5)/(C5+D5+E5+F5+G5)*100</f>
        <v>100</v>
      </c>
      <c r="J5" s="36">
        <v>1.89</v>
      </c>
      <c r="K5" s="24">
        <f>(C5*1+D5*2+E5*3+F5*4+G5*5)/(C5+D5+E5+F5+G5)</f>
        <v>1.90625</v>
      </c>
      <c r="L5" s="39">
        <f>(J5+J6+J7+J8+J9+J10)/6</f>
        <v>2.7866666666666666</v>
      </c>
      <c r="M5" s="29">
        <f>(K5+K6+K7+K8+K9+K10)/6</f>
        <v>2.7916666666666665</v>
      </c>
    </row>
    <row r="6" spans="1:13" x14ac:dyDescent="0.25">
      <c r="A6" s="4" t="s">
        <v>10</v>
      </c>
      <c r="B6" s="2">
        <f>SUM(C6:G6)</f>
        <v>32</v>
      </c>
      <c r="C6" s="43">
        <v>9</v>
      </c>
      <c r="D6" s="43">
        <v>6</v>
      </c>
      <c r="E6" s="43">
        <v>7</v>
      </c>
      <c r="F6" s="43">
        <v>7</v>
      </c>
      <c r="G6" s="43">
        <v>3</v>
      </c>
      <c r="H6" s="5">
        <f t="shared" ref="H6:H10" si="0">SUM(C6:E6)</f>
        <v>22</v>
      </c>
      <c r="I6" s="13">
        <f>(C6+D6+E6+F6)/(C6+D6+E6+F6+G6)*100</f>
        <v>90.625</v>
      </c>
      <c r="J6" s="37">
        <v>2.65</v>
      </c>
      <c r="K6" s="3">
        <f>(C6*1+D6*2+E6*3+F6*4+G6*5)/(C6+D6+E6+F6+G6)</f>
        <v>2.65625</v>
      </c>
      <c r="L6" s="40"/>
      <c r="M6" s="33"/>
    </row>
    <row r="7" spans="1:13" x14ac:dyDescent="0.25">
      <c r="A7" s="17" t="s">
        <v>14</v>
      </c>
      <c r="B7" s="22">
        <f t="shared" ref="B7:B10" si="1">SUM(C7:G7)</f>
        <v>32</v>
      </c>
      <c r="C7" s="42">
        <v>4</v>
      </c>
      <c r="D7" s="42">
        <v>8</v>
      </c>
      <c r="E7" s="42">
        <v>8</v>
      </c>
      <c r="F7" s="42">
        <v>6</v>
      </c>
      <c r="G7" s="42">
        <v>6</v>
      </c>
      <c r="H7" s="22">
        <f t="shared" si="0"/>
        <v>20</v>
      </c>
      <c r="I7" s="23">
        <f>(C7+D7+E7+F7)/(C7+D7+E7+F7+G7)*100</f>
        <v>81.25</v>
      </c>
      <c r="J7" s="36">
        <v>3.07</v>
      </c>
      <c r="K7" s="24">
        <f>(C7*1+D7*2+E7*3+F7*4+G7*5)/(C7+D7+E7+F7+G7)</f>
        <v>3.0625</v>
      </c>
      <c r="L7" s="40"/>
      <c r="M7" s="33"/>
    </row>
    <row r="8" spans="1:13" x14ac:dyDescent="0.25">
      <c r="A8" s="9" t="s">
        <v>15</v>
      </c>
      <c r="B8" s="2">
        <f t="shared" si="1"/>
        <v>32</v>
      </c>
      <c r="C8" s="44">
        <v>2</v>
      </c>
      <c r="D8" s="44">
        <v>7</v>
      </c>
      <c r="E8" s="44">
        <v>6</v>
      </c>
      <c r="F8" s="44">
        <v>7</v>
      </c>
      <c r="G8" s="44">
        <v>10</v>
      </c>
      <c r="H8" s="5">
        <f t="shared" si="0"/>
        <v>15</v>
      </c>
      <c r="I8" s="13">
        <f>(C8+D8+E8+F8)/(C8+D8+E8+F8+G8)*100</f>
        <v>68.75</v>
      </c>
      <c r="J8" s="38">
        <v>3.49</v>
      </c>
      <c r="K8" s="3">
        <f>(C8*1+D8*2+E8*3+F8*4+G8*5)/(C8+D8+E8+F8+G8)</f>
        <v>3.5</v>
      </c>
      <c r="L8" s="40"/>
      <c r="M8" s="33"/>
    </row>
    <row r="9" spans="1:13" x14ac:dyDescent="0.25">
      <c r="A9" s="17" t="s">
        <v>8</v>
      </c>
      <c r="B9" s="22">
        <f t="shared" si="1"/>
        <v>32</v>
      </c>
      <c r="C9" s="42">
        <v>3</v>
      </c>
      <c r="D9" s="42">
        <v>7</v>
      </c>
      <c r="E9" s="42">
        <v>9</v>
      </c>
      <c r="F9" s="42">
        <v>8</v>
      </c>
      <c r="G9" s="42">
        <v>5</v>
      </c>
      <c r="H9" s="22">
        <f t="shared" si="0"/>
        <v>19</v>
      </c>
      <c r="I9" s="23">
        <f t="shared" ref="I9:I10" si="2">(C9+D9+E9+F9)/(C9+D9+E9+F9+G9)*100</f>
        <v>84.375</v>
      </c>
      <c r="J9" s="36">
        <v>3.16</v>
      </c>
      <c r="K9" s="24">
        <f t="shared" ref="K9" si="3">(C9*1+D9*2+E9*3+F9*4+G9*5)/(C9+D9+E9+F9+G9)</f>
        <v>3.15625</v>
      </c>
      <c r="L9" s="40"/>
      <c r="M9" s="33"/>
    </row>
    <row r="10" spans="1:13" x14ac:dyDescent="0.25">
      <c r="A10" s="9" t="s">
        <v>9</v>
      </c>
      <c r="B10" s="2">
        <f t="shared" si="1"/>
        <v>32</v>
      </c>
      <c r="C10" s="44">
        <v>5</v>
      </c>
      <c r="D10" s="44">
        <v>11</v>
      </c>
      <c r="E10" s="44">
        <v>12</v>
      </c>
      <c r="F10" s="44">
        <v>4</v>
      </c>
      <c r="G10" s="44">
        <v>0</v>
      </c>
      <c r="H10" s="5">
        <f t="shared" si="0"/>
        <v>28</v>
      </c>
      <c r="I10" s="13">
        <f t="shared" si="2"/>
        <v>100</v>
      </c>
      <c r="J10" s="38">
        <v>2.46</v>
      </c>
      <c r="K10" s="3">
        <f>(C10*1+D10*2+E10*3+F10*4+G10*5)/(C10+D10+E10+F10+G10)</f>
        <v>2.46875</v>
      </c>
      <c r="L10" s="41"/>
      <c r="M10" s="34"/>
    </row>
  </sheetData>
  <sheetProtection algorithmName="SHA-512" hashValue="EE6nafIZc5PP9HC7dWV4jez++LAefGv7aIJmBlBzxwsx/q2xWXTI2leXjY8AAuNW+VVAmVwL4rI/tXO1U3CB1w==" saltValue="pv/dsXwMxg1yuxKsQjqsuQ==" spinCount="100000" sheet="1" objects="1" scenarios="1" selectLockedCells="1"/>
  <mergeCells count="4">
    <mergeCell ref="L5:L10"/>
    <mergeCell ref="M5:M10"/>
    <mergeCell ref="A1:M1"/>
    <mergeCell ref="A2:M2"/>
  </mergeCells>
  <printOptions horizontalCentered="1"/>
  <pageMargins left="0.51181102362204722" right="0.35433070866141736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2011</vt:lpstr>
      <vt:lpstr>2012</vt:lpstr>
      <vt:lpstr>2013</vt:lpstr>
      <vt:lpstr>2014</vt:lpstr>
      <vt:lpstr>2015</vt:lpstr>
      <vt:lpstr>2016</vt:lpstr>
      <vt:lpstr>SASARAN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mdtam</dc:creator>
  <cp:lastModifiedBy>Asus</cp:lastModifiedBy>
  <cp:lastPrinted>2017-03-13T02:27:24Z</cp:lastPrinted>
  <dcterms:created xsi:type="dcterms:W3CDTF">2013-02-25T13:37:01Z</dcterms:created>
  <dcterms:modified xsi:type="dcterms:W3CDTF">2017-03-13T09:10:07Z</dcterms:modified>
</cp:coreProperties>
</file>